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L:\my_documents\Dokumenti\Signe_1_2013\Intas dokumenti\"/>
    </mc:Choice>
  </mc:AlternateContent>
  <xr:revisionPtr revIDLastSave="0" documentId="13_ncr:1_{A88E2545-9397-4352-B865-398D25339E5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1" l="1"/>
  <c r="C109" i="1"/>
  <c r="C88" i="1" l="1"/>
  <c r="C81" i="1"/>
  <c r="C47" i="1"/>
  <c r="C31" i="1"/>
  <c r="C112" i="1" l="1"/>
  <c r="C111" i="1" s="1"/>
  <c r="C107" i="1" s="1"/>
  <c r="C106" i="1" s="1"/>
  <c r="C104" i="1"/>
  <c r="C98" i="1"/>
  <c r="C97" i="1" s="1"/>
  <c r="C95" i="1"/>
  <c r="C91" i="1"/>
  <c r="C90" i="1" s="1"/>
  <c r="C85" i="1"/>
  <c r="C80" i="1"/>
  <c r="C78" i="1"/>
  <c r="C74" i="1"/>
  <c r="C67" i="1"/>
  <c r="C60" i="1"/>
  <c r="C55" i="1"/>
  <c r="C50" i="1"/>
  <c r="C41" i="1"/>
  <c r="C39" i="1" s="1"/>
  <c r="C33" i="1"/>
  <c r="C30" i="1" s="1"/>
  <c r="C22" i="1"/>
  <c r="C21" i="1" s="1"/>
  <c r="C20" i="1" s="1"/>
  <c r="C19" i="1" s="1"/>
  <c r="C18" i="1" s="1"/>
  <c r="C103" i="1" l="1"/>
  <c r="C102" i="1" s="1"/>
  <c r="C53" i="1"/>
  <c r="C29" i="1"/>
  <c r="C46" i="1"/>
  <c r="C45" i="1" s="1"/>
  <c r="C28" i="1" l="1"/>
  <c r="C27" i="1" s="1"/>
  <c r="C26" i="1" s="1"/>
  <c r="C115" i="1" l="1"/>
</calcChain>
</file>

<file path=xl/sharedStrings.xml><?xml version="1.0" encoding="utf-8"?>
<sst xmlns="http://schemas.openxmlformats.org/spreadsheetml/2006/main" count="223" uniqueCount="218">
  <si>
    <t>Kodi</t>
  </si>
  <si>
    <t>Iestāde</t>
  </si>
  <si>
    <t>Ministrija (centrālā valsts iestāde)</t>
  </si>
  <si>
    <t>Programma</t>
  </si>
  <si>
    <t xml:space="preserve">Funkcija                     </t>
  </si>
  <si>
    <t>Konta numurs</t>
  </si>
  <si>
    <t>(euro)</t>
  </si>
  <si>
    <t>Nosaukums</t>
  </si>
  <si>
    <t>Izmaiņas</t>
  </si>
  <si>
    <t>Tāme 
(ar izmaiņām)</t>
  </si>
  <si>
    <t>Resursi izdevumu segšanai</t>
  </si>
  <si>
    <t>Izdevumi – kopā</t>
  </si>
  <si>
    <t>Finansiālā bilance</t>
  </si>
  <si>
    <t>Finansēšana</t>
  </si>
  <si>
    <t>Klasifikācijas kods</t>
  </si>
  <si>
    <t>Konta valūta</t>
  </si>
  <si>
    <t>3.0</t>
  </si>
  <si>
    <t>Maksas pakalpojumi un citi pašu ieņēmumi</t>
  </si>
  <si>
    <t>21.4.0.0.</t>
  </si>
  <si>
    <t>Pārējie 21.3.0.0.grupā neklasificētie iestāžu ieņēmumi par iestāžu sniegtajiem maksas pakalpojumiem un citi pašu ieņēmumi</t>
  </si>
  <si>
    <t>21.4.9.0.</t>
  </si>
  <si>
    <t>Citi iepriekš neklasificētie pašu ieņēmumi</t>
  </si>
  <si>
    <t>21.4.9.9.</t>
  </si>
  <si>
    <t>Pārējie iepriekš neklasificētie pašu ieņēmumi, tai skaitā :</t>
  </si>
  <si>
    <t>1.0.</t>
  </si>
  <si>
    <t>Uzturēšanas izdevumi</t>
  </si>
  <si>
    <t>1.1.</t>
  </si>
  <si>
    <t>Kārtējie izdevumi</t>
  </si>
  <si>
    <t>1000</t>
  </si>
  <si>
    <t>Atlīdzība</t>
  </si>
  <si>
    <t>1100</t>
  </si>
  <si>
    <t>Atalgojums</t>
  </si>
  <si>
    <t>1119</t>
  </si>
  <si>
    <t>Pārējo darbinieku mēnešalga (darba alga)</t>
  </si>
  <si>
    <t>1140</t>
  </si>
  <si>
    <t>Piemaksas, prēmijas un naudas balvas</t>
  </si>
  <si>
    <t>1142</t>
  </si>
  <si>
    <t>Samaksa par virsstundu darbu un darbu svētku dienās</t>
  </si>
  <si>
    <t>1146</t>
  </si>
  <si>
    <t>Piemaksa par personisko darba ieguldījumu un darba kvalitāti</t>
  </si>
  <si>
    <t>1147</t>
  </si>
  <si>
    <t>Piemaksa par papildu darbu</t>
  </si>
  <si>
    <t>1148</t>
  </si>
  <si>
    <t>Prēmijas un naudas balvas</t>
  </si>
  <si>
    <t>1150</t>
  </si>
  <si>
    <t>Atalgojums fiziskajām personām uz tiesiskās attiecības regulējošu dokumentu pamata</t>
  </si>
  <si>
    <t>1200</t>
  </si>
  <si>
    <t>Darba devēja valsts sociālās apdrošināšanas obligātās iemaksas, pabalsti un kompensācijas</t>
  </si>
  <si>
    <t>1210</t>
  </si>
  <si>
    <t>Darba devēja valsts sociālās apdrošināšanas obligātās iemaksas</t>
  </si>
  <si>
    <t>1220</t>
  </si>
  <si>
    <t>Darba devēja pabalsti, kompensācijas un citi maksājumi</t>
  </si>
  <si>
    <t>1221</t>
  </si>
  <si>
    <t>Darba devēja pabalsti un kompensācijas, no kuriem aprēķina iedzīvotāju ienākuma nodokli un valsts sociālās apdrošināšanas obligātās iemaksas</t>
  </si>
  <si>
    <t>1227</t>
  </si>
  <si>
    <t>Darba devēja izdevumi veselības, dzīvības un nelaimes gadījumu apdrošināšanai</t>
  </si>
  <si>
    <t>1228</t>
  </si>
  <si>
    <t>Darba devēja pabalsti un kompensācijas, no kā neaprēķina iedzīvotāju ienākuma nodokli un valsts sociālās apdrošināšanas obligātās iemaksas</t>
  </si>
  <si>
    <t>2000</t>
  </si>
  <si>
    <t>Preces un pakalpojumi</t>
  </si>
  <si>
    <t>2100</t>
  </si>
  <si>
    <t>Mācību, darba un dienesta komandējumi, darba braucieni</t>
  </si>
  <si>
    <t>2110</t>
  </si>
  <si>
    <t>Iekšzemes mācību, darba un dienesta komandējumi, darba braucieni</t>
  </si>
  <si>
    <t>2111</t>
  </si>
  <si>
    <t>Dienas nauda</t>
  </si>
  <si>
    <t>2112</t>
  </si>
  <si>
    <t>Pārējie komandējumu un darba braucienu izdevumi</t>
  </si>
  <si>
    <t>2120</t>
  </si>
  <si>
    <t>Ārvalstu mācību, darba un dienesta komandējumi, darba braucieni</t>
  </si>
  <si>
    <t>2121</t>
  </si>
  <si>
    <t>2122</t>
  </si>
  <si>
    <t>2200</t>
  </si>
  <si>
    <t>Pakalpojumi</t>
  </si>
  <si>
    <t>2210</t>
  </si>
  <si>
    <t>Izdevumi par sakaru pakalpojumiem</t>
  </si>
  <si>
    <t>2220</t>
  </si>
  <si>
    <t>Izdevumi par komunālajiem pakalpojumiem</t>
  </si>
  <si>
    <t>2221</t>
  </si>
  <si>
    <t>Izdevumi par siltumenerģiju, tai skaitā apkuri</t>
  </si>
  <si>
    <t>2222</t>
  </si>
  <si>
    <t>Izdevumi par ūdeni un kanalizāciju</t>
  </si>
  <si>
    <t>2223</t>
  </si>
  <si>
    <t>Izdevumi par elektroenerģiju</t>
  </si>
  <si>
    <t>2224</t>
  </si>
  <si>
    <t>Izdevumi par atkritumu savākšanu, izvešanu no apdzīvotām vietām un teritorijām ārpus apdzīvotām vietām un atkritumu utilizāciju</t>
  </si>
  <si>
    <t>2230</t>
  </si>
  <si>
    <t>Iestādes administratīvie izdevumi un ar iestādes darbības nodrošināšanu saistītie izdevumi</t>
  </si>
  <si>
    <t>2231</t>
  </si>
  <si>
    <t>Administratīvie izdevumi un sabiedriskās attiecības</t>
  </si>
  <si>
    <t>2232</t>
  </si>
  <si>
    <t>Auditoru, tulku pakalpojumi, izdevumi par iestāžu pasūtītajiem pētījumiem</t>
  </si>
  <si>
    <t>2234</t>
  </si>
  <si>
    <t>Normatīvajos aktos noteiktie darba devēja veselības izdevumi darba ņēmējiem</t>
  </si>
  <si>
    <t>2235</t>
  </si>
  <si>
    <t>Izdevumi par saņemtajiem mācību pakalpojumiem</t>
  </si>
  <si>
    <t>2236</t>
  </si>
  <si>
    <t>Maksājumu pakalpojumi un komisijas</t>
  </si>
  <si>
    <t>2239</t>
  </si>
  <si>
    <t>Pārējie iestādes administratīvie izdevumi</t>
  </si>
  <si>
    <t>2240</t>
  </si>
  <si>
    <t>Remontdarbi un iestāžu uzturēšanas pakalpojumi (izņemot kapitālo remontu)</t>
  </si>
  <si>
    <t>2241</t>
  </si>
  <si>
    <t>Ēku, būvju un telpu kārtējais remonts</t>
  </si>
  <si>
    <t>2242</t>
  </si>
  <si>
    <t>Transportlīdzekļu uzturēšana un remonts</t>
  </si>
  <si>
    <t>2243</t>
  </si>
  <si>
    <t>Iekārtas, inventāra un aparatūras remonts, tehniskā apkalpošana</t>
  </si>
  <si>
    <t>2244</t>
  </si>
  <si>
    <t>Nekustamā īpašuma uzturēšana</t>
  </si>
  <si>
    <t>2247</t>
  </si>
  <si>
    <t>Apdrošināšanas izdevumi</t>
  </si>
  <si>
    <t>2250</t>
  </si>
  <si>
    <t>Informācijas tehnoloģiju pakalpojumi</t>
  </si>
  <si>
    <t>2260</t>
  </si>
  <si>
    <t>Īre un noma</t>
  </si>
  <si>
    <t>2261</t>
  </si>
  <si>
    <t>Ēku, telpu īre un noma</t>
  </si>
  <si>
    <t>2262</t>
  </si>
  <si>
    <t>Transportlīdzekļu noma</t>
  </si>
  <si>
    <t>2264</t>
  </si>
  <si>
    <t>Iekārtu, aparatūras un inventāra īre un noma</t>
  </si>
  <si>
    <t>2270</t>
  </si>
  <si>
    <t>Citi pakalpojumi</t>
  </si>
  <si>
    <t>2300</t>
  </si>
  <si>
    <t>Krājumi, materiāli, energoresursi, preces, biroja preces un inventārs, kurus neuzskaita kodā 5000</t>
  </si>
  <si>
    <t>2310</t>
  </si>
  <si>
    <t>Izdevumi par precēm iestādes darbības nodrošināšanai</t>
  </si>
  <si>
    <t>2311</t>
  </si>
  <si>
    <t>Biroja preces</t>
  </si>
  <si>
    <t>2312</t>
  </si>
  <si>
    <t>Inventārs</t>
  </si>
  <si>
    <t>2314</t>
  </si>
  <si>
    <t>Izdevumi par precēm iestādes administratīvās darbības nodrošināšanai un sabiedrisko attiecību īstenošanai</t>
  </si>
  <si>
    <t>2320</t>
  </si>
  <si>
    <t>Kurināmais un enerģētiskie materiāli</t>
  </si>
  <si>
    <t>2322</t>
  </si>
  <si>
    <t>Degviela</t>
  </si>
  <si>
    <t>2350</t>
  </si>
  <si>
    <t>Kārtējā remonta un iestāžu uzturēšanas materiāli</t>
  </si>
  <si>
    <t>2500</t>
  </si>
  <si>
    <t>Budžeta iestāžu nodokļu, nodevu un sankciju maksājumi</t>
  </si>
  <si>
    <t>2510</t>
  </si>
  <si>
    <t>Budžeta iestāžu nodokļu un nodevu maksājumi</t>
  </si>
  <si>
    <t>2512</t>
  </si>
  <si>
    <t>Budžeta iestāžu pievienotās vērtības nodokļa maksājumi</t>
  </si>
  <si>
    <t>2519</t>
  </si>
  <si>
    <t>Pārējie budžeta iestāžu pārskaitītie nodokļi un nodevas</t>
  </si>
  <si>
    <t>2520</t>
  </si>
  <si>
    <t>Maksājumi par budžeta iestādēm piemērotajām sankcijām</t>
  </si>
  <si>
    <t>7000</t>
  </si>
  <si>
    <t>Transferti, uzturēšanas izdevumu transferti, pašu resursu maksājumi, starptautiskā sadarbība</t>
  </si>
  <si>
    <t>1.4.</t>
  </si>
  <si>
    <t>Kārtējie maksājumi Eiropas Savienības budžetā un starptautiskā sadarbība</t>
  </si>
  <si>
    <t>7700</t>
  </si>
  <si>
    <t>Starptautiskā sadarbība</t>
  </si>
  <si>
    <t>7710</t>
  </si>
  <si>
    <t>Biedra naudas, dalības maksa un iemaksas starptautiskajās institūcijās</t>
  </si>
  <si>
    <t>7712</t>
  </si>
  <si>
    <t>1.5.</t>
  </si>
  <si>
    <t>Transferti viena budžeta veida ietvaros un uzturēšanas izdevumu transferti starp budžeta veidiem</t>
  </si>
  <si>
    <t>7800</t>
  </si>
  <si>
    <t>No valsts budžeta daļēji finansētu atvasināto publisko personu un budžeta nefinansētu iestāžu transferti un uzturēšanas izdevumu transferti</t>
  </si>
  <si>
    <t>7810</t>
  </si>
  <si>
    <t>No valsts budžeta daļēji finansētu atvasināto publisko personu un budžeta nefinansētu iestāžu uzturēšanas izdevumu transferti uz valsts budžetu</t>
  </si>
  <si>
    <t>7812</t>
  </si>
  <si>
    <t>No valsts budžeta daļēji finansētu atvasināto publisko personu un budžeta nefinansētu iestāžu uzturēšanas izdevumu transferti uz valsts budžetu (citai ministrijai, centrālajai valsts iestādei)</t>
  </si>
  <si>
    <t>2.0.</t>
  </si>
  <si>
    <t>Kapitālie izdevumi</t>
  </si>
  <si>
    <t>2.1.</t>
  </si>
  <si>
    <t>Pamatkapitāla veidošana</t>
  </si>
  <si>
    <t>5000</t>
  </si>
  <si>
    <t>5100</t>
  </si>
  <si>
    <t>Nemateriālie ieguldījumi</t>
  </si>
  <si>
    <t>5120</t>
  </si>
  <si>
    <t>Licences, koncesijas un patenti, preču zīmes un līdzīgas tiesības</t>
  </si>
  <si>
    <t>5200</t>
  </si>
  <si>
    <t>Pamatlīdzekļi</t>
  </si>
  <si>
    <t>5230</t>
  </si>
  <si>
    <t>Pārējie pamatlīdzekļi</t>
  </si>
  <si>
    <t>5238</t>
  </si>
  <si>
    <t>Datortehnika, sakaru un cita biroja tehnika</t>
  </si>
  <si>
    <t>5239</t>
  </si>
  <si>
    <t>Pārējie iepriekš neklasificētie pamatlīdzekļi</t>
  </si>
  <si>
    <t>IV.</t>
  </si>
  <si>
    <t>F21 01 00 00</t>
  </si>
  <si>
    <t>Naudas līdzekļi</t>
  </si>
  <si>
    <t>F21 01 00 00 1</t>
  </si>
  <si>
    <t>Maksas pakalpojumu un citu pašu ieņēmumu naudas līdzekļu atlikumu izmaiņas palielinājums (-) vai samazinājums (+)</t>
  </si>
  <si>
    <t>Versija Nr. 1.</t>
  </si>
  <si>
    <t>APSTIPRINU :
Valsts aģentūras "Civilās aviācijas aģentūra"  direktors M.Gorodcovs</t>
  </si>
  <si>
    <t>2020.gada 24.janvārī</t>
  </si>
  <si>
    <t xml:space="preserve"> </t>
  </si>
  <si>
    <t>Valsts aģentūra "Civilās aviācijas aģentūra"</t>
  </si>
  <si>
    <t>394</t>
  </si>
  <si>
    <t>Satiksmes ministrija</t>
  </si>
  <si>
    <t>17</t>
  </si>
  <si>
    <t>Gaisa transports</t>
  </si>
  <si>
    <t>4540</t>
  </si>
  <si>
    <t>Civilās aviācijas aģentūras darbības nodrošināšana</t>
  </si>
  <si>
    <t>LV27TREL9170394005000</t>
  </si>
  <si>
    <t>euro</t>
  </si>
  <si>
    <t>Tāme</t>
  </si>
  <si>
    <t>Maksājumi citās starptautiskajās institūcijās, tai skaitā :</t>
  </si>
  <si>
    <t>1110</t>
  </si>
  <si>
    <t xml:space="preserve">    Mēnešalga</t>
  </si>
  <si>
    <t>2276</t>
  </si>
  <si>
    <t>Izdevumi juridiskās palīdzības sniedzējiem un zvērinātiem tiesu izpildītājiem</t>
  </si>
  <si>
    <t>Pušpure 67830942</t>
  </si>
  <si>
    <t>( Atbilstoši 2019.gada 29.oktobra Ministru kabineta rīkojumam Nr. 533)</t>
  </si>
  <si>
    <t>Starptautiskās Civilās aviācijas organizācijas Ziemeļvalstu                    pārstāvniecībai (NORDICAO)</t>
  </si>
  <si>
    <t>Eiropas Civilās Aviācijas koferencei (ECAC)</t>
  </si>
  <si>
    <t>no ieņēmumiem par pašu maksas pakalpojumiem</t>
  </si>
  <si>
    <t>no ieņēmumu daļas par tranzīta lidojumu aeronavigācijas pakalpojumiem Rīgas lidojumu informācijas rajonā</t>
  </si>
  <si>
    <t>no ieņēmumiem par gaisa kuģu lidojumu drošuma un civilās aviācijas drošības uzraudzības nodrošināšanu</t>
  </si>
  <si>
    <t>2020. GADA TĀME</t>
  </si>
  <si>
    <t>Valsts un pašvaldību aprūpē, apgādē un dienestā (amatā) esošo        personu uzturēšana</t>
  </si>
  <si>
    <t>Formas tērpi un speciālais apģērbs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</si>
</sst>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5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b/>
      <sz val="14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2"/>
      <color theme="1"/>
      <name val="Times New Roman"/>
      <family val="1"/>
    </font>
    <font>
      <u/>
      <sz val="12"/>
      <color theme="10"/>
      <name val="Times New Roman"/>
      <family val="2"/>
      <charset val="186"/>
    </font>
    <font>
      <u/>
      <sz val="10"/>
      <name val="Times New Roman"/>
      <family val="2"/>
      <charset val="186"/>
    </font>
    <font>
      <sz val="12"/>
      <name val="Times New Roman"/>
      <family val="2"/>
      <charset val="186"/>
    </font>
    <font>
      <sz val="9"/>
      <color indexed="8"/>
      <name val="Times New Roman"/>
      <family val="1"/>
      <charset val="186"/>
    </font>
    <font>
      <i/>
      <sz val="12"/>
      <color indexed="8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6" fillId="0" borderId="6" applyNumberFormat="0" applyProtection="0">
      <alignment horizontal="left" vertical="center" indent="1"/>
    </xf>
    <xf numFmtId="0" fontId="6" fillId="0" borderId="6" applyNumberFormat="0" applyProtection="0">
      <alignment horizontal="left" vertical="center" indent="1"/>
    </xf>
    <xf numFmtId="0" fontId="6" fillId="0" borderId="6" applyNumberFormat="0" applyProtection="0">
      <alignment horizontal="left" vertical="center" indent="1"/>
    </xf>
    <xf numFmtId="0" fontId="12" fillId="0" borderId="0"/>
    <xf numFmtId="0" fontId="8" fillId="0" borderId="0"/>
    <xf numFmtId="0" fontId="8" fillId="0" borderId="0"/>
    <xf numFmtId="0" fontId="17" fillId="0" borderId="0" applyNumberFormat="0" applyFill="0" applyBorder="0" applyAlignment="0" applyProtection="0"/>
    <xf numFmtId="0" fontId="8" fillId="0" borderId="0"/>
  </cellStyleXfs>
  <cellXfs count="83">
    <xf numFmtId="0" fontId="0" fillId="0" borderId="0" xfId="0"/>
    <xf numFmtId="0" fontId="2" fillId="0" borderId="0" xfId="0" applyFont="1" applyBorder="1" applyAlignment="1">
      <alignment vertical="top"/>
    </xf>
    <xf numFmtId="0" fontId="3" fillId="0" borderId="0" xfId="0" applyFont="1" applyAlignment="1" applyProtection="1">
      <alignment horizontal="right" vertical="top"/>
      <protection locked="0"/>
    </xf>
    <xf numFmtId="0" fontId="0" fillId="0" borderId="0" xfId="0" applyAlignment="1"/>
    <xf numFmtId="0" fontId="4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0" fillId="2" borderId="0" xfId="0" applyFill="1" applyAlignment="1"/>
    <xf numFmtId="2" fontId="13" fillId="0" borderId="0" xfId="0" applyNumberFormat="1" applyFont="1" applyFill="1" applyBorder="1" applyAlignment="1">
      <alignment horizontal="right" vertical="center"/>
    </xf>
    <xf numFmtId="0" fontId="13" fillId="0" borderId="0" xfId="0" applyFont="1" applyBorder="1" applyAlignment="1"/>
    <xf numFmtId="0" fontId="14" fillId="0" borderId="0" xfId="0" applyFont="1" applyBorder="1" applyAlignment="1">
      <alignment horizontal="right" vertical="top"/>
    </xf>
    <xf numFmtId="0" fontId="9" fillId="0" borderId="0" xfId="0" applyFont="1" applyAlignment="1">
      <alignment horizontal="left" vertical="top"/>
    </xf>
    <xf numFmtId="49" fontId="0" fillId="0" borderId="0" xfId="5" applyNumberFormat="1" applyFont="1" applyFill="1" applyBorder="1" applyAlignment="1">
      <alignment horizontal="left" vertical="center" wrapText="1"/>
    </xf>
    <xf numFmtId="0" fontId="15" fillId="0" borderId="0" xfId="6" applyFont="1" applyFill="1" applyBorder="1" applyAlignment="1">
      <alignment horizontal="left" wrapText="1"/>
    </xf>
    <xf numFmtId="0" fontId="0" fillId="0" borderId="0" xfId="0" applyBorder="1" applyAlignment="1"/>
    <xf numFmtId="0" fontId="9" fillId="0" borderId="0" xfId="0" applyFont="1"/>
    <xf numFmtId="0" fontId="9" fillId="0" borderId="0" xfId="7" applyNumberFormat="1" applyFont="1" applyAlignment="1">
      <alignment wrapText="1"/>
    </xf>
    <xf numFmtId="0" fontId="19" fillId="0" borderId="0" xfId="0" applyFont="1"/>
    <xf numFmtId="0" fontId="2" fillId="0" borderId="0" xfId="0" applyFont="1" applyBorder="1" applyAlignment="1">
      <alignment horizontal="left" vertical="top"/>
    </xf>
    <xf numFmtId="49" fontId="9" fillId="0" borderId="0" xfId="4" applyNumberFormat="1" applyFont="1" applyFill="1" applyBorder="1" applyProtection="1">
      <alignment horizontal="left" vertical="center" indent="1"/>
    </xf>
    <xf numFmtId="49" fontId="10" fillId="0" borderId="0" xfId="0" applyNumberFormat="1" applyFont="1" applyBorder="1" applyAlignment="1">
      <alignment horizontal="left" vertical="center" wrapText="1" indent="2"/>
    </xf>
    <xf numFmtId="49" fontId="10" fillId="0" borderId="0" xfId="0" applyNumberFormat="1" applyFont="1" applyFill="1" applyBorder="1" applyAlignment="1">
      <alignment horizontal="left" vertical="center" wrapText="1" indent="2"/>
    </xf>
    <xf numFmtId="4" fontId="10" fillId="0" borderId="0" xfId="0" applyNumberFormat="1" applyFont="1" applyFill="1" applyBorder="1" applyAlignment="1">
      <alignment horizontal="right" vertical="center"/>
    </xf>
    <xf numFmtId="164" fontId="7" fillId="0" borderId="0" xfId="1" applyFont="1" applyFill="1" applyBorder="1" applyAlignment="1">
      <alignment horizontal="right" vertical="center"/>
    </xf>
    <xf numFmtId="0" fontId="18" fillId="0" borderId="0" xfId="8" applyFont="1" applyAlignment="1"/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 indent="7"/>
    </xf>
    <xf numFmtId="3" fontId="9" fillId="0" borderId="0" xfId="0" applyNumberFormat="1" applyFont="1" applyFill="1" applyBorder="1" applyAlignment="1">
      <alignment horizontal="right" vertical="center"/>
    </xf>
    <xf numFmtId="0" fontId="20" fillId="0" borderId="0" xfId="0" applyFont="1" applyBorder="1" applyAlignment="1"/>
    <xf numFmtId="0" fontId="13" fillId="0" borderId="0" xfId="0" applyFont="1" applyBorder="1" applyAlignment="1">
      <alignment horizontal="left" vertical="top"/>
    </xf>
    <xf numFmtId="0" fontId="11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horizontal="left"/>
      <protection locked="0"/>
    </xf>
    <xf numFmtId="49" fontId="11" fillId="0" borderId="2" xfId="0" applyNumberFormat="1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wrapText="1"/>
      <protection locked="0"/>
    </xf>
    <xf numFmtId="0" fontId="11" fillId="0" borderId="4" xfId="0" applyFont="1" applyBorder="1" applyAlignment="1" applyProtection="1"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21" fillId="2" borderId="5" xfId="0" applyFont="1" applyFill="1" applyBorder="1" applyAlignment="1">
      <alignment horizontal="right"/>
    </xf>
    <xf numFmtId="0" fontId="22" fillId="3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49" fontId="5" fillId="0" borderId="2" xfId="2" applyNumberFormat="1" applyFont="1" applyFill="1" applyBorder="1" applyAlignment="1" applyProtection="1">
      <alignment horizontal="left" vertical="center"/>
    </xf>
    <xf numFmtId="0" fontId="5" fillId="0" borderId="2" xfId="0" applyFont="1" applyFill="1" applyBorder="1" applyAlignment="1">
      <alignment vertical="center" wrapText="1"/>
    </xf>
    <xf numFmtId="165" fontId="22" fillId="0" borderId="2" xfId="1" applyNumberFormat="1" applyFont="1" applyFill="1" applyBorder="1" applyAlignment="1">
      <alignment horizontal="right" vertical="center" wrapText="1"/>
    </xf>
    <xf numFmtId="164" fontId="22" fillId="0" borderId="2" xfId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horizontal="right" vertical="center"/>
    </xf>
    <xf numFmtId="49" fontId="11" fillId="0" borderId="2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 wrapText="1"/>
    </xf>
    <xf numFmtId="3" fontId="11" fillId="0" borderId="2" xfId="0" applyNumberFormat="1" applyFont="1" applyFill="1" applyBorder="1" applyAlignment="1">
      <alignment horizontal="right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right" vertical="center"/>
    </xf>
    <xf numFmtId="49" fontId="11" fillId="0" borderId="2" xfId="0" applyNumberFormat="1" applyFont="1" applyFill="1" applyBorder="1" applyAlignment="1">
      <alignment vertical="center" wrapText="1"/>
    </xf>
    <xf numFmtId="165" fontId="23" fillId="0" borderId="2" xfId="1" applyNumberFormat="1" applyFont="1" applyFill="1" applyBorder="1" applyAlignment="1">
      <alignment horizontal="right" vertical="center" wrapText="1"/>
    </xf>
    <xf numFmtId="49" fontId="11" fillId="0" borderId="2" xfId="3" applyNumberFormat="1" applyFont="1" applyFill="1" applyBorder="1" applyAlignment="1" applyProtection="1">
      <alignment horizontal="left" vertical="center"/>
    </xf>
    <xf numFmtId="164" fontId="23" fillId="0" borderId="2" xfId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49" fontId="11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righ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right" vertical="center" wrapText="1"/>
    </xf>
    <xf numFmtId="0" fontId="24" fillId="0" borderId="2" xfId="0" applyFont="1" applyBorder="1" applyAlignment="1">
      <alignment vertical="top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wrapText="1"/>
    </xf>
    <xf numFmtId="4" fontId="23" fillId="0" borderId="2" xfId="0" applyNumberFormat="1" applyFont="1" applyFill="1" applyBorder="1" applyAlignment="1">
      <alignment horizontal="right" vertical="center"/>
    </xf>
    <xf numFmtId="4" fontId="23" fillId="0" borderId="7" xfId="0" applyNumberFormat="1" applyFont="1" applyFill="1" applyBorder="1" applyAlignment="1">
      <alignment horizontal="right" vertical="center"/>
    </xf>
    <xf numFmtId="164" fontId="22" fillId="0" borderId="7" xfId="1" applyFont="1" applyFill="1" applyBorder="1" applyAlignment="1">
      <alignment horizontal="right" vertical="center"/>
    </xf>
    <xf numFmtId="0" fontId="5" fillId="0" borderId="2" xfId="0" applyFont="1" applyBorder="1" applyAlignment="1">
      <alignment wrapText="1"/>
    </xf>
    <xf numFmtId="49" fontId="5" fillId="0" borderId="2" xfId="9" applyNumberFormat="1" applyFont="1" applyFill="1" applyBorder="1" applyAlignment="1">
      <alignment horizontal="left" vertical="center"/>
    </xf>
    <xf numFmtId="49" fontId="5" fillId="0" borderId="2" xfId="9" applyNumberFormat="1" applyFont="1" applyFill="1" applyBorder="1" applyAlignment="1">
      <alignment vertical="center"/>
    </xf>
    <xf numFmtId="3" fontId="5" fillId="0" borderId="2" xfId="9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/>
    <xf numFmtId="3" fontId="11" fillId="0" borderId="2" xfId="9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wrapText="1"/>
    </xf>
    <xf numFmtId="0" fontId="9" fillId="0" borderId="0" xfId="7" applyNumberFormat="1" applyFont="1" applyAlignment="1">
      <alignment wrapText="1"/>
    </xf>
    <xf numFmtId="0" fontId="0" fillId="0" borderId="0" xfId="0" applyFont="1" applyBorder="1" applyAlignment="1">
      <alignment horizontal="right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1" fillId="0" borderId="0" xfId="7" applyNumberFormat="1" applyFont="1" applyAlignment="1">
      <alignment horizontal="left" wrapText="1"/>
    </xf>
    <xf numFmtId="0" fontId="11" fillId="0" borderId="0" xfId="0" applyFont="1" applyAlignment="1">
      <alignment horizontal="left"/>
    </xf>
  </cellXfs>
  <cellStyles count="10">
    <cellStyle name="Comma" xfId="1" builtinId="3"/>
    <cellStyle name="Hyperlink" xfId="8" builtinId="8"/>
    <cellStyle name="Normal" xfId="0" builtinId="0"/>
    <cellStyle name="Normal 2" xfId="9" xr:uid="{CDFBFA20-34B1-433A-8801-68026C95F29E}"/>
    <cellStyle name="Normal 4 2" xfId="6" xr:uid="{00000000-0005-0000-0000-000003000000}"/>
    <cellStyle name="Normal_formulas-pasv_1" xfId="5" xr:uid="{00000000-0005-0000-0000-000004000000}"/>
    <cellStyle name="Parastais_FMInf_100105_veidlapa" xfId="7" xr:uid="{00000000-0005-0000-0000-000005000000}"/>
    <cellStyle name="SAPBEXHLevel1" xfId="2" xr:uid="{00000000-0005-0000-0000-000006000000}"/>
    <cellStyle name="SAPBEXHLevel2" xfId="3" xr:uid="{00000000-0005-0000-0000-000007000000}"/>
    <cellStyle name="SAPBEXHLevel3" xfId="4" xr:uid="{00000000-0005-0000-0000-000008000000}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7"/>
  <sheetViews>
    <sheetView tabSelected="1" view="pageLayout" zoomScaleNormal="80" workbookViewId="0">
      <selection activeCell="E5" sqref="E5"/>
    </sheetView>
  </sheetViews>
  <sheetFormatPr defaultRowHeight="15.75" x14ac:dyDescent="0.25"/>
  <cols>
    <col min="1" max="1" width="13.75" style="3" customWidth="1"/>
    <col min="2" max="2" width="56.25" style="3" customWidth="1"/>
    <col min="3" max="3" width="28.875" style="3" customWidth="1"/>
    <col min="4" max="4" width="15.625" style="3" hidden="1" customWidth="1"/>
    <col min="5" max="5" width="20.5" style="7" customWidth="1"/>
    <col min="6" max="16384" width="9" style="3"/>
  </cols>
  <sheetData>
    <row r="1" spans="1:5" ht="98.25" customHeight="1" x14ac:dyDescent="0.25">
      <c r="D1" s="77" t="s">
        <v>190</v>
      </c>
      <c r="E1" s="77"/>
    </row>
    <row r="5" spans="1:5" x14ac:dyDescent="0.25">
      <c r="C5" s="3" t="s">
        <v>192</v>
      </c>
      <c r="D5" s="3" t="s">
        <v>191</v>
      </c>
      <c r="E5" s="3" t="s">
        <v>191</v>
      </c>
    </row>
    <row r="7" spans="1:5" ht="18.75" x14ac:dyDescent="0.25">
      <c r="A7" s="79" t="s">
        <v>215</v>
      </c>
      <c r="B7" s="79"/>
      <c r="C7" s="1"/>
      <c r="D7" s="1"/>
      <c r="E7" s="2" t="s">
        <v>189</v>
      </c>
    </row>
    <row r="8" spans="1:5" ht="21" customHeight="1" x14ac:dyDescent="0.25">
      <c r="A8" s="18"/>
      <c r="B8" s="29" t="s">
        <v>209</v>
      </c>
      <c r="C8" s="1"/>
      <c r="D8" s="1"/>
      <c r="E8" s="2"/>
    </row>
    <row r="9" spans="1:5" ht="30" customHeight="1" x14ac:dyDescent="0.25">
      <c r="A9" s="4" t="s">
        <v>192</v>
      </c>
      <c r="B9" s="5"/>
      <c r="C9" s="5"/>
      <c r="D9" s="5"/>
      <c r="E9" s="6" t="s">
        <v>0</v>
      </c>
    </row>
    <row r="10" spans="1:5" x14ac:dyDescent="0.25">
      <c r="A10" s="30" t="s">
        <v>1</v>
      </c>
      <c r="B10" s="5" t="s">
        <v>193</v>
      </c>
      <c r="C10" s="31"/>
      <c r="D10" s="31"/>
      <c r="E10" s="32" t="s">
        <v>194</v>
      </c>
    </row>
    <row r="11" spans="1:5" ht="29.25" customHeight="1" x14ac:dyDescent="0.25">
      <c r="A11" s="33" t="s">
        <v>2</v>
      </c>
      <c r="B11" s="31" t="s">
        <v>195</v>
      </c>
      <c r="C11" s="31"/>
      <c r="D11" s="31"/>
      <c r="E11" s="32" t="s">
        <v>196</v>
      </c>
    </row>
    <row r="12" spans="1:5" x14ac:dyDescent="0.25">
      <c r="A12" s="33" t="s">
        <v>4</v>
      </c>
      <c r="B12" s="31" t="s">
        <v>197</v>
      </c>
      <c r="C12" s="31"/>
      <c r="D12" s="31"/>
      <c r="E12" s="32" t="s">
        <v>198</v>
      </c>
    </row>
    <row r="13" spans="1:5" x14ac:dyDescent="0.25">
      <c r="A13" s="33" t="s">
        <v>3</v>
      </c>
      <c r="B13" s="31" t="s">
        <v>199</v>
      </c>
      <c r="C13" s="31"/>
      <c r="D13" s="31"/>
      <c r="E13" s="32"/>
    </row>
    <row r="14" spans="1:5" x14ac:dyDescent="0.25">
      <c r="A14" s="33" t="s">
        <v>5</v>
      </c>
      <c r="B14" s="31" t="s">
        <v>200</v>
      </c>
      <c r="C14" s="31"/>
      <c r="D14" s="31"/>
      <c r="E14" s="32"/>
    </row>
    <row r="15" spans="1:5" x14ac:dyDescent="0.25">
      <c r="A15" s="33" t="s">
        <v>15</v>
      </c>
      <c r="B15" s="31" t="s">
        <v>201</v>
      </c>
      <c r="C15" s="31"/>
      <c r="D15" s="31"/>
      <c r="E15" s="32"/>
    </row>
    <row r="16" spans="1:5" x14ac:dyDescent="0.25">
      <c r="A16" s="34"/>
      <c r="B16" s="35"/>
      <c r="C16" s="36"/>
      <c r="D16" s="36"/>
      <c r="E16" s="37" t="s">
        <v>6</v>
      </c>
    </row>
    <row r="17" spans="1:5" ht="31.5" x14ac:dyDescent="0.25">
      <c r="A17" s="38" t="s">
        <v>14</v>
      </c>
      <c r="B17" s="38" t="s">
        <v>7</v>
      </c>
      <c r="C17" s="38" t="s">
        <v>202</v>
      </c>
      <c r="D17" s="38" t="s">
        <v>8</v>
      </c>
      <c r="E17" s="39" t="s">
        <v>9</v>
      </c>
    </row>
    <row r="18" spans="1:5" x14ac:dyDescent="0.25">
      <c r="A18" s="40"/>
      <c r="B18" s="41" t="s">
        <v>10</v>
      </c>
      <c r="C18" s="42">
        <f>C19</f>
        <v>4210000</v>
      </c>
      <c r="D18" s="43"/>
      <c r="E18" s="43"/>
    </row>
    <row r="19" spans="1:5" x14ac:dyDescent="0.25">
      <c r="A19" s="44" t="s">
        <v>16</v>
      </c>
      <c r="B19" s="45" t="s">
        <v>17</v>
      </c>
      <c r="C19" s="46">
        <f>C20</f>
        <v>4210000</v>
      </c>
      <c r="D19" s="43"/>
      <c r="E19" s="43"/>
    </row>
    <row r="20" spans="1:5" ht="31.5" x14ac:dyDescent="0.25">
      <c r="A20" s="47" t="s">
        <v>18</v>
      </c>
      <c r="B20" s="48" t="s">
        <v>19</v>
      </c>
      <c r="C20" s="49">
        <f>C21</f>
        <v>4210000</v>
      </c>
      <c r="D20" s="43"/>
      <c r="E20" s="43"/>
    </row>
    <row r="21" spans="1:5" x14ac:dyDescent="0.25">
      <c r="A21" s="50" t="s">
        <v>20</v>
      </c>
      <c r="B21" s="48" t="s">
        <v>21</v>
      </c>
      <c r="C21" s="49">
        <f>C22</f>
        <v>4210000</v>
      </c>
      <c r="D21" s="43"/>
      <c r="E21" s="43"/>
    </row>
    <row r="22" spans="1:5" x14ac:dyDescent="0.25">
      <c r="A22" s="51" t="s">
        <v>22</v>
      </c>
      <c r="B22" s="48" t="s">
        <v>23</v>
      </c>
      <c r="C22" s="49">
        <f>C23+C24+C25</f>
        <v>4210000</v>
      </c>
      <c r="D22" s="43"/>
      <c r="E22" s="43"/>
    </row>
    <row r="23" spans="1:5" x14ac:dyDescent="0.25">
      <c r="A23" s="40"/>
      <c r="B23" s="52" t="s">
        <v>212</v>
      </c>
      <c r="C23" s="53">
        <v>260000</v>
      </c>
      <c r="D23" s="43"/>
      <c r="E23" s="43"/>
    </row>
    <row r="24" spans="1:5" ht="31.5" x14ac:dyDescent="0.25">
      <c r="A24" s="40"/>
      <c r="B24" s="52" t="s">
        <v>213</v>
      </c>
      <c r="C24" s="53">
        <v>950000</v>
      </c>
      <c r="D24" s="43"/>
      <c r="E24" s="43"/>
    </row>
    <row r="25" spans="1:5" customFormat="1" ht="31.5" x14ac:dyDescent="0.25">
      <c r="A25" s="54"/>
      <c r="B25" s="52" t="s">
        <v>214</v>
      </c>
      <c r="C25" s="53">
        <v>3000000</v>
      </c>
      <c r="D25" s="55"/>
      <c r="E25" s="55"/>
    </row>
    <row r="26" spans="1:5" x14ac:dyDescent="0.25">
      <c r="A26" s="40"/>
      <c r="B26" s="41" t="s">
        <v>11</v>
      </c>
      <c r="C26" s="42">
        <f>C27+C106</f>
        <v>4694840</v>
      </c>
      <c r="D26" s="43"/>
      <c r="E26" s="43"/>
    </row>
    <row r="27" spans="1:5" x14ac:dyDescent="0.25">
      <c r="A27" s="56" t="s">
        <v>24</v>
      </c>
      <c r="B27" s="56" t="s">
        <v>25</v>
      </c>
      <c r="C27" s="57">
        <f>C28+C96+C102</f>
        <v>4489700</v>
      </c>
      <c r="D27" s="43"/>
      <c r="E27" s="43"/>
    </row>
    <row r="28" spans="1:5" x14ac:dyDescent="0.25">
      <c r="A28" s="56" t="s">
        <v>26</v>
      </c>
      <c r="B28" s="56" t="s">
        <v>27</v>
      </c>
      <c r="C28" s="57">
        <f>C29+C45</f>
        <v>4443200</v>
      </c>
      <c r="D28" s="43"/>
      <c r="E28" s="43"/>
    </row>
    <row r="29" spans="1:5" x14ac:dyDescent="0.25">
      <c r="A29" s="58" t="s">
        <v>28</v>
      </c>
      <c r="B29" s="52" t="s">
        <v>29</v>
      </c>
      <c r="C29" s="49">
        <f>C30+C39</f>
        <v>3139800</v>
      </c>
      <c r="D29" s="43"/>
      <c r="E29" s="43"/>
    </row>
    <row r="30" spans="1:5" x14ac:dyDescent="0.25">
      <c r="A30" s="58" t="s">
        <v>30</v>
      </c>
      <c r="B30" s="52" t="s">
        <v>31</v>
      </c>
      <c r="C30" s="49">
        <f>C31+C33+C38</f>
        <v>2401000</v>
      </c>
      <c r="D30" s="43"/>
      <c r="E30" s="43"/>
    </row>
    <row r="31" spans="1:5" x14ac:dyDescent="0.25">
      <c r="A31" s="58" t="s">
        <v>204</v>
      </c>
      <c r="B31" s="52" t="s">
        <v>205</v>
      </c>
      <c r="C31" s="49">
        <f>C32</f>
        <v>2092500</v>
      </c>
      <c r="D31" s="43"/>
      <c r="E31" s="43"/>
    </row>
    <row r="32" spans="1:5" x14ac:dyDescent="0.25">
      <c r="A32" s="59" t="s">
        <v>32</v>
      </c>
      <c r="B32" s="52" t="s">
        <v>33</v>
      </c>
      <c r="C32" s="49">
        <v>2092500</v>
      </c>
      <c r="D32" s="43"/>
      <c r="E32" s="43"/>
    </row>
    <row r="33" spans="1:5" x14ac:dyDescent="0.25">
      <c r="A33" s="58" t="s">
        <v>34</v>
      </c>
      <c r="B33" s="52" t="s">
        <v>35</v>
      </c>
      <c r="C33" s="49">
        <f>C34+C35+C36+C37</f>
        <v>253500</v>
      </c>
      <c r="D33" s="43"/>
      <c r="E33" s="43"/>
    </row>
    <row r="34" spans="1:5" ht="18.75" customHeight="1" x14ac:dyDescent="0.25">
      <c r="A34" s="59" t="s">
        <v>36</v>
      </c>
      <c r="B34" s="52" t="s">
        <v>37</v>
      </c>
      <c r="C34" s="49">
        <v>0</v>
      </c>
      <c r="D34" s="43"/>
      <c r="E34" s="43"/>
    </row>
    <row r="35" spans="1:5" x14ac:dyDescent="0.25">
      <c r="A35" s="59" t="s">
        <v>38</v>
      </c>
      <c r="B35" s="52" t="s">
        <v>39</v>
      </c>
      <c r="C35" s="49">
        <v>80000</v>
      </c>
      <c r="D35" s="43"/>
      <c r="E35" s="43"/>
    </row>
    <row r="36" spans="1:5" x14ac:dyDescent="0.25">
      <c r="A36" s="59" t="s">
        <v>40</v>
      </c>
      <c r="B36" s="52" t="s">
        <v>41</v>
      </c>
      <c r="C36" s="49">
        <v>63000</v>
      </c>
      <c r="D36" s="43"/>
      <c r="E36" s="43"/>
    </row>
    <row r="37" spans="1:5" x14ac:dyDescent="0.25">
      <c r="A37" s="59" t="s">
        <v>42</v>
      </c>
      <c r="B37" s="52" t="s">
        <v>43</v>
      </c>
      <c r="C37" s="49">
        <v>110500</v>
      </c>
      <c r="D37" s="43"/>
      <c r="E37" s="43"/>
    </row>
    <row r="38" spans="1:5" ht="31.5" x14ac:dyDescent="0.25">
      <c r="A38" s="58" t="s">
        <v>44</v>
      </c>
      <c r="B38" s="52" t="s">
        <v>45</v>
      </c>
      <c r="C38" s="49">
        <v>55000</v>
      </c>
      <c r="D38" s="43"/>
      <c r="E38" s="43"/>
    </row>
    <row r="39" spans="1:5" ht="31.5" x14ac:dyDescent="0.25">
      <c r="A39" s="58" t="s">
        <v>46</v>
      </c>
      <c r="B39" s="52" t="s">
        <v>47</v>
      </c>
      <c r="C39" s="49">
        <f>C40+C41</f>
        <v>738800</v>
      </c>
      <c r="D39" s="43"/>
      <c r="E39" s="43"/>
    </row>
    <row r="40" spans="1:5" ht="24.75" customHeight="1" x14ac:dyDescent="0.25">
      <c r="A40" s="59" t="s">
        <v>48</v>
      </c>
      <c r="B40" s="52" t="s">
        <v>49</v>
      </c>
      <c r="C40" s="49">
        <v>605900</v>
      </c>
      <c r="D40" s="43"/>
      <c r="E40" s="43"/>
    </row>
    <row r="41" spans="1:5" ht="19.5" customHeight="1" x14ac:dyDescent="0.25">
      <c r="A41" s="58" t="s">
        <v>50</v>
      </c>
      <c r="B41" s="52" t="s">
        <v>51</v>
      </c>
      <c r="C41" s="49">
        <f>C42+C43+C44</f>
        <v>132900</v>
      </c>
      <c r="D41" s="43"/>
      <c r="E41" s="43"/>
    </row>
    <row r="42" spans="1:5" ht="47.25" x14ac:dyDescent="0.25">
      <c r="A42" s="59" t="s">
        <v>52</v>
      </c>
      <c r="B42" s="52" t="s">
        <v>53</v>
      </c>
      <c r="C42" s="49">
        <v>114000</v>
      </c>
      <c r="D42" s="43"/>
      <c r="E42" s="43"/>
    </row>
    <row r="43" spans="1:5" ht="31.5" x14ac:dyDescent="0.25">
      <c r="A43" s="59" t="s">
        <v>54</v>
      </c>
      <c r="B43" s="52" t="s">
        <v>55</v>
      </c>
      <c r="C43" s="49">
        <v>16500</v>
      </c>
      <c r="D43" s="43"/>
      <c r="E43" s="43"/>
    </row>
    <row r="44" spans="1:5" ht="43.5" customHeight="1" x14ac:dyDescent="0.25">
      <c r="A44" s="59" t="s">
        <v>56</v>
      </c>
      <c r="B44" s="52" t="s">
        <v>57</v>
      </c>
      <c r="C44" s="49">
        <v>2400</v>
      </c>
      <c r="D44" s="43"/>
      <c r="E44" s="43"/>
    </row>
    <row r="45" spans="1:5" x14ac:dyDescent="0.25">
      <c r="A45" s="58" t="s">
        <v>58</v>
      </c>
      <c r="B45" s="52" t="s">
        <v>59</v>
      </c>
      <c r="C45" s="49">
        <f>C46+C53+C80+C90</f>
        <v>1303400</v>
      </c>
      <c r="D45" s="43"/>
      <c r="E45" s="43"/>
    </row>
    <row r="46" spans="1:5" x14ac:dyDescent="0.25">
      <c r="A46" s="58" t="s">
        <v>60</v>
      </c>
      <c r="B46" s="52" t="s">
        <v>61</v>
      </c>
      <c r="C46" s="49">
        <f>C47+C50</f>
        <v>305500</v>
      </c>
      <c r="D46" s="43"/>
      <c r="E46" s="43"/>
    </row>
    <row r="47" spans="1:5" x14ac:dyDescent="0.25">
      <c r="A47" s="58" t="s">
        <v>62</v>
      </c>
      <c r="B47" s="52" t="s">
        <v>63</v>
      </c>
      <c r="C47" s="49">
        <f>C48+C49</f>
        <v>2500</v>
      </c>
      <c r="D47" s="43"/>
      <c r="E47" s="43"/>
    </row>
    <row r="48" spans="1:5" x14ac:dyDescent="0.25">
      <c r="A48" s="59" t="s">
        <v>64</v>
      </c>
      <c r="B48" s="52" t="s">
        <v>65</v>
      </c>
      <c r="C48" s="49">
        <v>500</v>
      </c>
      <c r="D48" s="43"/>
      <c r="E48" s="43"/>
    </row>
    <row r="49" spans="1:5" x14ac:dyDescent="0.25">
      <c r="A49" s="59" t="s">
        <v>66</v>
      </c>
      <c r="B49" s="52" t="s">
        <v>67</v>
      </c>
      <c r="C49" s="49">
        <v>2000</v>
      </c>
      <c r="D49" s="43"/>
      <c r="E49" s="43"/>
    </row>
    <row r="50" spans="1:5" x14ac:dyDescent="0.25">
      <c r="A50" s="58" t="s">
        <v>68</v>
      </c>
      <c r="B50" s="52" t="s">
        <v>69</v>
      </c>
      <c r="C50" s="49">
        <f>C51+C52</f>
        <v>303000</v>
      </c>
      <c r="D50" s="43"/>
      <c r="E50" s="43"/>
    </row>
    <row r="51" spans="1:5" x14ac:dyDescent="0.25">
      <c r="A51" s="59" t="s">
        <v>70</v>
      </c>
      <c r="B51" s="52" t="s">
        <v>65</v>
      </c>
      <c r="C51" s="49">
        <v>53000</v>
      </c>
      <c r="D51" s="43"/>
      <c r="E51" s="43"/>
    </row>
    <row r="52" spans="1:5" x14ac:dyDescent="0.25">
      <c r="A52" s="59" t="s">
        <v>71</v>
      </c>
      <c r="B52" s="52" t="s">
        <v>67</v>
      </c>
      <c r="C52" s="49">
        <v>250000</v>
      </c>
      <c r="D52" s="43"/>
      <c r="E52" s="43"/>
    </row>
    <row r="53" spans="1:5" x14ac:dyDescent="0.25">
      <c r="A53" s="58" t="s">
        <v>72</v>
      </c>
      <c r="B53" s="52" t="s">
        <v>73</v>
      </c>
      <c r="C53" s="49">
        <f>C54+C55+C60+C67+C73+C74+C78</f>
        <v>918840</v>
      </c>
      <c r="D53" s="43"/>
      <c r="E53" s="43"/>
    </row>
    <row r="54" spans="1:5" x14ac:dyDescent="0.25">
      <c r="A54" s="59" t="s">
        <v>74</v>
      </c>
      <c r="B54" s="52" t="s">
        <v>75</v>
      </c>
      <c r="C54" s="49">
        <v>14000</v>
      </c>
      <c r="D54" s="43"/>
      <c r="E54" s="43"/>
    </row>
    <row r="55" spans="1:5" x14ac:dyDescent="0.25">
      <c r="A55" s="58" t="s">
        <v>76</v>
      </c>
      <c r="B55" s="52" t="s">
        <v>77</v>
      </c>
      <c r="C55" s="49">
        <f>C56+C57+C58+C59</f>
        <v>59500</v>
      </c>
      <c r="D55" s="43"/>
      <c r="E55" s="43"/>
    </row>
    <row r="56" spans="1:5" x14ac:dyDescent="0.25">
      <c r="A56" s="59" t="s">
        <v>78</v>
      </c>
      <c r="B56" s="52" t="s">
        <v>79</v>
      </c>
      <c r="C56" s="49">
        <v>27000</v>
      </c>
      <c r="D56" s="43"/>
      <c r="E56" s="43"/>
    </row>
    <row r="57" spans="1:5" x14ac:dyDescent="0.25">
      <c r="A57" s="59" t="s">
        <v>80</v>
      </c>
      <c r="B57" s="52" t="s">
        <v>81</v>
      </c>
      <c r="C57" s="49">
        <v>3500</v>
      </c>
      <c r="D57" s="43"/>
      <c r="E57" s="43"/>
    </row>
    <row r="58" spans="1:5" x14ac:dyDescent="0.25">
      <c r="A58" s="59" t="s">
        <v>82</v>
      </c>
      <c r="B58" s="52" t="s">
        <v>83</v>
      </c>
      <c r="C58" s="49">
        <v>27000</v>
      </c>
      <c r="D58" s="43"/>
      <c r="E58" s="43"/>
    </row>
    <row r="59" spans="1:5" ht="31.5" x14ac:dyDescent="0.25">
      <c r="A59" s="59" t="s">
        <v>84</v>
      </c>
      <c r="B59" s="52" t="s">
        <v>85</v>
      </c>
      <c r="C59" s="49">
        <v>2000</v>
      </c>
      <c r="D59" s="43"/>
      <c r="E59" s="43"/>
    </row>
    <row r="60" spans="1:5" ht="31.5" x14ac:dyDescent="0.25">
      <c r="A60" s="58" t="s">
        <v>86</v>
      </c>
      <c r="B60" s="52" t="s">
        <v>87</v>
      </c>
      <c r="C60" s="49">
        <f>C61+C62+C63+C64+C65+C66</f>
        <v>200790</v>
      </c>
      <c r="D60" s="43"/>
      <c r="E60" s="43"/>
    </row>
    <row r="61" spans="1:5" x14ac:dyDescent="0.25">
      <c r="A61" s="59" t="s">
        <v>88</v>
      </c>
      <c r="B61" s="52" t="s">
        <v>89</v>
      </c>
      <c r="C61" s="49">
        <v>21000</v>
      </c>
      <c r="D61" s="43"/>
      <c r="E61" s="43"/>
    </row>
    <row r="62" spans="1:5" ht="31.5" x14ac:dyDescent="0.25">
      <c r="A62" s="59" t="s">
        <v>90</v>
      </c>
      <c r="B62" s="52" t="s">
        <v>91</v>
      </c>
      <c r="C62" s="49">
        <v>18290</v>
      </c>
      <c r="D62" s="43"/>
      <c r="E62" s="43"/>
    </row>
    <row r="63" spans="1:5" ht="31.5" x14ac:dyDescent="0.25">
      <c r="A63" s="59" t="s">
        <v>92</v>
      </c>
      <c r="B63" s="52" t="s">
        <v>93</v>
      </c>
      <c r="C63" s="49">
        <v>4000</v>
      </c>
      <c r="D63" s="43"/>
      <c r="E63" s="43"/>
    </row>
    <row r="64" spans="1:5" x14ac:dyDescent="0.25">
      <c r="A64" s="59" t="s">
        <v>94</v>
      </c>
      <c r="B64" s="52" t="s">
        <v>95</v>
      </c>
      <c r="C64" s="49">
        <v>132000</v>
      </c>
      <c r="D64" s="43"/>
      <c r="E64" s="43"/>
    </row>
    <row r="65" spans="1:5" x14ac:dyDescent="0.25">
      <c r="A65" s="59" t="s">
        <v>96</v>
      </c>
      <c r="B65" s="52" t="s">
        <v>97</v>
      </c>
      <c r="C65" s="49">
        <v>500</v>
      </c>
      <c r="D65" s="43"/>
      <c r="E65" s="43"/>
    </row>
    <row r="66" spans="1:5" x14ac:dyDescent="0.25">
      <c r="A66" s="59" t="s">
        <v>98</v>
      </c>
      <c r="B66" s="52" t="s">
        <v>99</v>
      </c>
      <c r="C66" s="49">
        <v>25000</v>
      </c>
      <c r="D66" s="43"/>
      <c r="E66" s="43"/>
    </row>
    <row r="67" spans="1:5" ht="31.5" x14ac:dyDescent="0.25">
      <c r="A67" s="58" t="s">
        <v>100</v>
      </c>
      <c r="B67" s="52" t="s">
        <v>101</v>
      </c>
      <c r="C67" s="49">
        <f>C68+C69+C70+C71+C72</f>
        <v>155800</v>
      </c>
      <c r="D67" s="43"/>
      <c r="E67" s="43"/>
    </row>
    <row r="68" spans="1:5" x14ac:dyDescent="0.25">
      <c r="A68" s="59" t="s">
        <v>102</v>
      </c>
      <c r="B68" s="52" t="s">
        <v>103</v>
      </c>
      <c r="C68" s="49">
        <v>2000</v>
      </c>
      <c r="D68" s="43"/>
      <c r="E68" s="43"/>
    </row>
    <row r="69" spans="1:5" x14ac:dyDescent="0.25">
      <c r="A69" s="59" t="s">
        <v>104</v>
      </c>
      <c r="B69" s="52" t="s">
        <v>105</v>
      </c>
      <c r="C69" s="49">
        <v>1200</v>
      </c>
      <c r="D69" s="43"/>
      <c r="E69" s="43"/>
    </row>
    <row r="70" spans="1:5" x14ac:dyDescent="0.25">
      <c r="A70" s="59" t="s">
        <v>106</v>
      </c>
      <c r="B70" s="52" t="s">
        <v>107</v>
      </c>
      <c r="C70" s="49">
        <v>4600</v>
      </c>
      <c r="D70" s="43"/>
      <c r="E70" s="43"/>
    </row>
    <row r="71" spans="1:5" x14ac:dyDescent="0.25">
      <c r="A71" s="59" t="s">
        <v>108</v>
      </c>
      <c r="B71" s="52" t="s">
        <v>109</v>
      </c>
      <c r="C71" s="49">
        <v>146000</v>
      </c>
      <c r="D71" s="43"/>
      <c r="E71" s="43"/>
    </row>
    <row r="72" spans="1:5" x14ac:dyDescent="0.25">
      <c r="A72" s="59" t="s">
        <v>110</v>
      </c>
      <c r="B72" s="52" t="s">
        <v>111</v>
      </c>
      <c r="C72" s="49">
        <v>2000</v>
      </c>
      <c r="D72" s="43"/>
      <c r="E72" s="43"/>
    </row>
    <row r="73" spans="1:5" x14ac:dyDescent="0.25">
      <c r="A73" s="58" t="s">
        <v>112</v>
      </c>
      <c r="B73" s="52" t="s">
        <v>113</v>
      </c>
      <c r="C73" s="49">
        <v>110250</v>
      </c>
      <c r="D73" s="43"/>
      <c r="E73" s="43"/>
    </row>
    <row r="74" spans="1:5" x14ac:dyDescent="0.25">
      <c r="A74" s="58" t="s">
        <v>114</v>
      </c>
      <c r="B74" s="52" t="s">
        <v>115</v>
      </c>
      <c r="C74" s="49">
        <f>C75+C76+C77</f>
        <v>373500</v>
      </c>
      <c r="D74" s="43"/>
      <c r="E74" s="43"/>
    </row>
    <row r="75" spans="1:5" x14ac:dyDescent="0.25">
      <c r="A75" s="59" t="s">
        <v>116</v>
      </c>
      <c r="B75" s="52" t="s">
        <v>117</v>
      </c>
      <c r="C75" s="49">
        <v>355000</v>
      </c>
      <c r="D75" s="43"/>
      <c r="E75" s="43"/>
    </row>
    <row r="76" spans="1:5" x14ac:dyDescent="0.25">
      <c r="A76" s="59" t="s">
        <v>118</v>
      </c>
      <c r="B76" s="52" t="s">
        <v>119</v>
      </c>
      <c r="C76" s="49">
        <v>18000</v>
      </c>
      <c r="D76" s="43"/>
      <c r="E76" s="43"/>
    </row>
    <row r="77" spans="1:5" x14ac:dyDescent="0.25">
      <c r="A77" s="59" t="s">
        <v>120</v>
      </c>
      <c r="B77" s="52" t="s">
        <v>121</v>
      </c>
      <c r="C77" s="49">
        <v>500</v>
      </c>
      <c r="D77" s="43"/>
      <c r="E77" s="43"/>
    </row>
    <row r="78" spans="1:5" x14ac:dyDescent="0.25">
      <c r="A78" s="58" t="s">
        <v>122</v>
      </c>
      <c r="B78" s="52" t="s">
        <v>123</v>
      </c>
      <c r="C78" s="49">
        <f>C79</f>
        <v>5000</v>
      </c>
      <c r="D78" s="43"/>
      <c r="E78" s="43"/>
    </row>
    <row r="79" spans="1:5" ht="31.5" x14ac:dyDescent="0.25">
      <c r="A79" s="59" t="s">
        <v>206</v>
      </c>
      <c r="B79" s="52" t="s">
        <v>207</v>
      </c>
      <c r="C79" s="49">
        <v>5000</v>
      </c>
      <c r="D79" s="43"/>
      <c r="E79" s="43"/>
    </row>
    <row r="80" spans="1:5" ht="31.5" x14ac:dyDescent="0.25">
      <c r="A80" s="58" t="s">
        <v>124</v>
      </c>
      <c r="B80" s="52" t="s">
        <v>125</v>
      </c>
      <c r="C80" s="49">
        <f>C81+C85+C87+C88</f>
        <v>63000</v>
      </c>
      <c r="D80" s="43"/>
      <c r="E80" s="43"/>
    </row>
    <row r="81" spans="1:5" x14ac:dyDescent="0.25">
      <c r="A81" s="58" t="s">
        <v>126</v>
      </c>
      <c r="B81" s="52" t="s">
        <v>127</v>
      </c>
      <c r="C81" s="49">
        <f>C82+C83+C84</f>
        <v>51000</v>
      </c>
      <c r="D81" s="43"/>
      <c r="E81" s="43"/>
    </row>
    <row r="82" spans="1:5" x14ac:dyDescent="0.25">
      <c r="A82" s="59" t="s">
        <v>128</v>
      </c>
      <c r="B82" s="52" t="s">
        <v>129</v>
      </c>
      <c r="C82" s="49">
        <v>17000</v>
      </c>
      <c r="D82" s="43"/>
      <c r="E82" s="43"/>
    </row>
    <row r="83" spans="1:5" x14ac:dyDescent="0.25">
      <c r="A83" s="59" t="s">
        <v>130</v>
      </c>
      <c r="B83" s="52" t="s">
        <v>131</v>
      </c>
      <c r="C83" s="49">
        <v>25000</v>
      </c>
      <c r="D83" s="43"/>
      <c r="E83" s="43"/>
    </row>
    <row r="84" spans="1:5" ht="31.5" x14ac:dyDescent="0.25">
      <c r="A84" s="59" t="s">
        <v>132</v>
      </c>
      <c r="B84" s="52" t="s">
        <v>133</v>
      </c>
      <c r="C84" s="49">
        <v>9000</v>
      </c>
      <c r="D84" s="43"/>
      <c r="E84" s="43"/>
    </row>
    <row r="85" spans="1:5" x14ac:dyDescent="0.25">
      <c r="A85" s="58" t="s">
        <v>134</v>
      </c>
      <c r="B85" s="52" t="s">
        <v>135</v>
      </c>
      <c r="C85" s="49">
        <f>C86</f>
        <v>5000</v>
      </c>
      <c r="D85" s="43"/>
      <c r="E85" s="43"/>
    </row>
    <row r="86" spans="1:5" x14ac:dyDescent="0.25">
      <c r="A86" s="59" t="s">
        <v>136</v>
      </c>
      <c r="B86" s="52" t="s">
        <v>137</v>
      </c>
      <c r="C86" s="49">
        <v>5000</v>
      </c>
      <c r="D86" s="43"/>
      <c r="E86" s="43"/>
    </row>
    <row r="87" spans="1:5" x14ac:dyDescent="0.25">
      <c r="A87" s="58" t="s">
        <v>138</v>
      </c>
      <c r="B87" s="52" t="s">
        <v>139</v>
      </c>
      <c r="C87" s="49">
        <v>6000</v>
      </c>
      <c r="D87" s="43"/>
      <c r="E87" s="43"/>
    </row>
    <row r="88" spans="1:5" ht="31.5" x14ac:dyDescent="0.25">
      <c r="A88" s="60">
        <v>2360</v>
      </c>
      <c r="B88" s="60" t="s">
        <v>216</v>
      </c>
      <c r="C88" s="49">
        <f>C89</f>
        <v>1000</v>
      </c>
      <c r="D88" s="43"/>
      <c r="E88" s="43"/>
    </row>
    <row r="89" spans="1:5" x14ac:dyDescent="0.25">
      <c r="A89" s="61">
        <v>2364</v>
      </c>
      <c r="B89" s="62" t="s">
        <v>217</v>
      </c>
      <c r="C89" s="49">
        <v>1000</v>
      </c>
      <c r="D89" s="43"/>
      <c r="E89" s="43"/>
    </row>
    <row r="90" spans="1:5" x14ac:dyDescent="0.25">
      <c r="A90" s="58" t="s">
        <v>140</v>
      </c>
      <c r="B90" s="52" t="s">
        <v>141</v>
      </c>
      <c r="C90" s="49">
        <f>C91+C94</f>
        <v>16060</v>
      </c>
      <c r="D90" s="43"/>
      <c r="E90" s="43"/>
    </row>
    <row r="91" spans="1:5" x14ac:dyDescent="0.25">
      <c r="A91" s="58" t="s">
        <v>142</v>
      </c>
      <c r="B91" s="52" t="s">
        <v>143</v>
      </c>
      <c r="C91" s="49">
        <f>C92+C93</f>
        <v>16059</v>
      </c>
      <c r="D91" s="43"/>
      <c r="E91" s="43"/>
    </row>
    <row r="92" spans="1:5" x14ac:dyDescent="0.25">
      <c r="A92" s="59" t="s">
        <v>144</v>
      </c>
      <c r="B92" s="52" t="s">
        <v>145</v>
      </c>
      <c r="C92" s="49">
        <v>16000</v>
      </c>
      <c r="D92" s="43"/>
      <c r="E92" s="43"/>
    </row>
    <row r="93" spans="1:5" x14ac:dyDescent="0.25">
      <c r="A93" s="59" t="s">
        <v>146</v>
      </c>
      <c r="B93" s="52" t="s">
        <v>147</v>
      </c>
      <c r="C93" s="49">
        <v>59</v>
      </c>
      <c r="D93" s="43"/>
      <c r="E93" s="43"/>
    </row>
    <row r="94" spans="1:5" x14ac:dyDescent="0.25">
      <c r="A94" s="58" t="s">
        <v>148</v>
      </c>
      <c r="B94" s="52" t="s">
        <v>149</v>
      </c>
      <c r="C94" s="49">
        <v>1</v>
      </c>
      <c r="D94" s="43"/>
      <c r="E94" s="43"/>
    </row>
    <row r="95" spans="1:5" ht="31.5" x14ac:dyDescent="0.25">
      <c r="A95" s="63" t="s">
        <v>150</v>
      </c>
      <c r="B95" s="56" t="s">
        <v>151</v>
      </c>
      <c r="C95" s="46">
        <f>C96</f>
        <v>46500</v>
      </c>
      <c r="D95" s="43"/>
      <c r="E95" s="43"/>
    </row>
    <row r="96" spans="1:5" ht="31.5" x14ac:dyDescent="0.25">
      <c r="A96" s="63" t="s">
        <v>152</v>
      </c>
      <c r="B96" s="56" t="s">
        <v>153</v>
      </c>
      <c r="C96" s="46">
        <v>46500</v>
      </c>
      <c r="D96" s="43"/>
      <c r="E96" s="43"/>
    </row>
    <row r="97" spans="1:5" x14ac:dyDescent="0.25">
      <c r="A97" s="58" t="s">
        <v>154</v>
      </c>
      <c r="B97" s="52" t="s">
        <v>155</v>
      </c>
      <c r="C97" s="49">
        <f>C98</f>
        <v>46500</v>
      </c>
      <c r="D97" s="43"/>
      <c r="E97" s="43"/>
    </row>
    <row r="98" spans="1:5" x14ac:dyDescent="0.25">
      <c r="A98" s="58" t="s">
        <v>156</v>
      </c>
      <c r="B98" s="52" t="s">
        <v>157</v>
      </c>
      <c r="C98" s="49">
        <f>C99</f>
        <v>46500</v>
      </c>
      <c r="D98" s="43"/>
      <c r="E98" s="43"/>
    </row>
    <row r="99" spans="1:5" x14ac:dyDescent="0.25">
      <c r="A99" s="59" t="s">
        <v>158</v>
      </c>
      <c r="B99" s="52" t="s">
        <v>203</v>
      </c>
      <c r="C99" s="49">
        <v>46500</v>
      </c>
      <c r="D99" s="43"/>
      <c r="E99" s="43"/>
    </row>
    <row r="100" spans="1:5" ht="24" customHeight="1" x14ac:dyDescent="0.25">
      <c r="A100" s="58"/>
      <c r="B100" s="52" t="s">
        <v>211</v>
      </c>
      <c r="C100" s="49">
        <v>42500</v>
      </c>
      <c r="D100" s="43"/>
      <c r="E100" s="43"/>
    </row>
    <row r="101" spans="1:5" ht="30" customHeight="1" x14ac:dyDescent="0.25">
      <c r="A101" s="58"/>
      <c r="B101" s="64" t="s">
        <v>210</v>
      </c>
      <c r="C101" s="49">
        <v>4000</v>
      </c>
      <c r="D101" s="43"/>
      <c r="E101" s="43"/>
    </row>
    <row r="102" spans="1:5" ht="7.5" hidden="1" customHeight="1" x14ac:dyDescent="0.25">
      <c r="A102" s="63" t="s">
        <v>159</v>
      </c>
      <c r="B102" s="56" t="s">
        <v>160</v>
      </c>
      <c r="C102" s="46">
        <f>C103</f>
        <v>0</v>
      </c>
      <c r="D102" s="43"/>
      <c r="E102" s="43"/>
    </row>
    <row r="103" spans="1:5" ht="0.75" customHeight="1" x14ac:dyDescent="0.25">
      <c r="A103" s="58" t="s">
        <v>161</v>
      </c>
      <c r="B103" s="52" t="s">
        <v>162</v>
      </c>
      <c r="C103" s="49">
        <f>C104</f>
        <v>0</v>
      </c>
      <c r="D103" s="43"/>
      <c r="E103" s="43"/>
    </row>
    <row r="104" spans="1:5" ht="1.5" hidden="1" customHeight="1" x14ac:dyDescent="0.25">
      <c r="A104" s="58" t="s">
        <v>163</v>
      </c>
      <c r="B104" s="52" t="s">
        <v>164</v>
      </c>
      <c r="C104" s="49">
        <f>C105</f>
        <v>0</v>
      </c>
      <c r="D104" s="43"/>
      <c r="E104" s="43"/>
    </row>
    <row r="105" spans="1:5" ht="0.75" hidden="1" customHeight="1" x14ac:dyDescent="0.25">
      <c r="A105" s="58" t="s">
        <v>165</v>
      </c>
      <c r="B105" s="52" t="s">
        <v>166</v>
      </c>
      <c r="C105" s="49">
        <v>0</v>
      </c>
      <c r="D105" s="43"/>
      <c r="E105" s="43"/>
    </row>
    <row r="106" spans="1:5" x14ac:dyDescent="0.25">
      <c r="A106" s="63" t="s">
        <v>167</v>
      </c>
      <c r="B106" s="56" t="s">
        <v>168</v>
      </c>
      <c r="C106" s="46">
        <f>C107</f>
        <v>205140</v>
      </c>
      <c r="D106" s="43"/>
      <c r="E106" s="43"/>
    </row>
    <row r="107" spans="1:5" x14ac:dyDescent="0.25">
      <c r="A107" s="63" t="s">
        <v>169</v>
      </c>
      <c r="B107" s="56" t="s">
        <v>170</v>
      </c>
      <c r="C107" s="46">
        <f>C108</f>
        <v>205140</v>
      </c>
      <c r="D107" s="43"/>
      <c r="E107" s="43"/>
    </row>
    <row r="108" spans="1:5" x14ac:dyDescent="0.25">
      <c r="A108" s="58" t="s">
        <v>171</v>
      </c>
      <c r="B108" s="52" t="s">
        <v>170</v>
      </c>
      <c r="C108" s="49">
        <f>C109+C111</f>
        <v>205140</v>
      </c>
      <c r="D108" s="43"/>
      <c r="E108" s="43"/>
    </row>
    <row r="109" spans="1:5" x14ac:dyDescent="0.25">
      <c r="A109" s="58" t="s">
        <v>172</v>
      </c>
      <c r="B109" s="52" t="s">
        <v>173</v>
      </c>
      <c r="C109" s="49">
        <f>C110</f>
        <v>166740</v>
      </c>
      <c r="D109" s="43"/>
      <c r="E109" s="43"/>
    </row>
    <row r="110" spans="1:5" x14ac:dyDescent="0.25">
      <c r="A110" s="58" t="s">
        <v>174</v>
      </c>
      <c r="B110" s="52" t="s">
        <v>175</v>
      </c>
      <c r="C110" s="49">
        <v>166740</v>
      </c>
      <c r="D110" s="43"/>
      <c r="E110" s="43"/>
    </row>
    <row r="111" spans="1:5" x14ac:dyDescent="0.25">
      <c r="A111" s="58" t="s">
        <v>176</v>
      </c>
      <c r="B111" s="52" t="s">
        <v>177</v>
      </c>
      <c r="C111" s="49">
        <f>C112</f>
        <v>38400</v>
      </c>
      <c r="D111" s="43"/>
      <c r="E111" s="43"/>
    </row>
    <row r="112" spans="1:5" x14ac:dyDescent="0.25">
      <c r="A112" s="58" t="s">
        <v>178</v>
      </c>
      <c r="B112" s="52" t="s">
        <v>179</v>
      </c>
      <c r="C112" s="49">
        <f>C113+C114</f>
        <v>38400</v>
      </c>
      <c r="D112" s="43"/>
      <c r="E112" s="43"/>
    </row>
    <row r="113" spans="1:5" customFormat="1" x14ac:dyDescent="0.25">
      <c r="A113" s="59" t="s">
        <v>180</v>
      </c>
      <c r="B113" s="52" t="s">
        <v>181</v>
      </c>
      <c r="C113" s="49">
        <v>38400</v>
      </c>
      <c r="D113" s="65"/>
      <c r="E113" s="43"/>
    </row>
    <row r="114" spans="1:5" s="9" customFormat="1" x14ac:dyDescent="0.25">
      <c r="A114" s="59" t="s">
        <v>182</v>
      </c>
      <c r="B114" s="52" t="s">
        <v>183</v>
      </c>
      <c r="C114" s="49">
        <v>0</v>
      </c>
      <c r="D114" s="66"/>
      <c r="E114" s="67"/>
    </row>
    <row r="115" spans="1:5" s="9" customFormat="1" x14ac:dyDescent="0.25">
      <c r="A115" s="58"/>
      <c r="B115" s="68" t="s">
        <v>12</v>
      </c>
      <c r="C115" s="46">
        <f>C18-C26</f>
        <v>-484840</v>
      </c>
      <c r="D115" s="65"/>
      <c r="E115" s="43"/>
    </row>
    <row r="116" spans="1:5" s="9" customFormat="1" x14ac:dyDescent="0.25">
      <c r="A116" s="69" t="s">
        <v>184</v>
      </c>
      <c r="B116" s="70" t="s">
        <v>13</v>
      </c>
      <c r="C116" s="71">
        <v>484840</v>
      </c>
      <c r="D116" s="65"/>
      <c r="E116" s="43"/>
    </row>
    <row r="117" spans="1:5" s="9" customFormat="1" x14ac:dyDescent="0.25">
      <c r="A117" s="72" t="s">
        <v>185</v>
      </c>
      <c r="B117" s="73" t="s">
        <v>186</v>
      </c>
      <c r="C117" s="74">
        <v>484840</v>
      </c>
      <c r="D117" s="65"/>
      <c r="E117" s="43"/>
    </row>
    <row r="118" spans="1:5" s="9" customFormat="1" ht="31.5" x14ac:dyDescent="0.25">
      <c r="A118" s="72" t="s">
        <v>187</v>
      </c>
      <c r="B118" s="75" t="s">
        <v>188</v>
      </c>
      <c r="C118" s="74">
        <v>484840</v>
      </c>
      <c r="D118" s="65"/>
      <c r="E118" s="43"/>
    </row>
    <row r="119" spans="1:5" s="9" customFormat="1" ht="15" x14ac:dyDescent="0.25">
      <c r="A119" s="25"/>
      <c r="B119" s="26"/>
      <c r="C119" s="27"/>
      <c r="D119" s="22"/>
      <c r="E119" s="23"/>
    </row>
    <row r="120" spans="1:5" s="9" customFormat="1" ht="15" x14ac:dyDescent="0.25">
      <c r="A120" s="25"/>
      <c r="B120" s="26"/>
      <c r="C120" s="27"/>
      <c r="D120" s="22"/>
      <c r="E120" s="23"/>
    </row>
    <row r="121" spans="1:5" s="9" customFormat="1" ht="15" x14ac:dyDescent="0.25">
      <c r="A121" s="19"/>
      <c r="B121" s="20"/>
      <c r="C121" s="21"/>
      <c r="D121" s="22"/>
      <c r="E121" s="23"/>
    </row>
    <row r="122" spans="1:5" s="9" customFormat="1" ht="15" x14ac:dyDescent="0.25">
      <c r="A122" s="28" t="s">
        <v>208</v>
      </c>
      <c r="B122" s="10"/>
      <c r="C122" s="80"/>
      <c r="D122" s="80"/>
      <c r="E122" s="80"/>
    </row>
    <row r="123" spans="1:5" s="9" customFormat="1" ht="15" x14ac:dyDescent="0.25">
      <c r="B123" s="10"/>
      <c r="C123" s="80"/>
      <c r="D123" s="80"/>
      <c r="E123" s="80"/>
    </row>
    <row r="124" spans="1:5" s="9" customFormat="1" ht="15" x14ac:dyDescent="0.25">
      <c r="B124" s="10"/>
      <c r="C124" s="80"/>
      <c r="D124" s="80"/>
      <c r="E124" s="80"/>
    </row>
    <row r="125" spans="1:5" s="9" customFormat="1" ht="15" x14ac:dyDescent="0.25">
      <c r="B125" s="10"/>
      <c r="C125" s="10"/>
      <c r="D125" s="11"/>
      <c r="E125" s="8"/>
    </row>
    <row r="126" spans="1:5" s="14" customFormat="1" x14ac:dyDescent="0.25">
      <c r="A126" s="12"/>
      <c r="B126" s="13"/>
      <c r="C126" s="13"/>
      <c r="D126" s="13"/>
      <c r="E126" s="8"/>
    </row>
    <row r="127" spans="1:5" s="14" customFormat="1" x14ac:dyDescent="0.25">
      <c r="A127" s="12"/>
      <c r="B127" s="13"/>
      <c r="C127" s="13"/>
      <c r="D127" s="13"/>
      <c r="E127" s="8"/>
    </row>
    <row r="128" spans="1:5" customFormat="1" x14ac:dyDescent="0.25">
      <c r="A128" s="81"/>
      <c r="B128" s="81"/>
      <c r="C128" s="78"/>
      <c r="D128" s="78"/>
    </row>
    <row r="129" spans="1:5" customFormat="1" x14ac:dyDescent="0.25">
      <c r="A129" s="82"/>
      <c r="B129" s="82"/>
      <c r="C129" s="3"/>
      <c r="D129" s="3"/>
    </row>
    <row r="130" spans="1:5" customFormat="1" x14ac:dyDescent="0.25">
      <c r="A130" s="15"/>
      <c r="B130" s="16"/>
      <c r="C130" s="16"/>
    </row>
    <row r="131" spans="1:5" customFormat="1" x14ac:dyDescent="0.25">
      <c r="A131" s="15"/>
      <c r="B131" s="16"/>
      <c r="C131" s="16"/>
    </row>
    <row r="132" spans="1:5" customFormat="1" x14ac:dyDescent="0.25">
      <c r="A132" s="15"/>
      <c r="B132" s="16"/>
      <c r="C132" s="16"/>
    </row>
    <row r="133" spans="1:5" customFormat="1" x14ac:dyDescent="0.25">
      <c r="A133" s="15"/>
      <c r="B133" s="16"/>
      <c r="C133" s="16"/>
    </row>
    <row r="134" spans="1:5" customFormat="1" x14ac:dyDescent="0.25">
      <c r="A134" s="76"/>
      <c r="B134" s="76"/>
    </row>
    <row r="135" spans="1:5" customFormat="1" x14ac:dyDescent="0.25">
      <c r="A135" s="24"/>
      <c r="B135" s="3"/>
      <c r="D135" s="17"/>
    </row>
    <row r="136" spans="1:5" customFormat="1" x14ac:dyDescent="0.25">
      <c r="A136" s="76"/>
      <c r="B136" s="76"/>
    </row>
    <row r="137" spans="1:5" x14ac:dyDescent="0.25">
      <c r="A137" s="24"/>
      <c r="E137" s="3"/>
    </row>
  </sheetData>
  <mergeCells count="10">
    <mergeCell ref="A136:B136"/>
    <mergeCell ref="D1:E1"/>
    <mergeCell ref="C128:D128"/>
    <mergeCell ref="A134:B134"/>
    <mergeCell ref="A7:B7"/>
    <mergeCell ref="C122:E122"/>
    <mergeCell ref="C123:E123"/>
    <mergeCell ref="C124:E124"/>
    <mergeCell ref="A128:B128"/>
    <mergeCell ref="A129:B129"/>
  </mergeCells>
  <conditionalFormatting sqref="D18:D112 E18:E121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>ineta.valmane@fm.gov.lv</Manager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Instrukcijas par valsts budžeta tāmēm 1.pielikums</dc:title>
  <dc:subject>MK instrukcijas projekts</dc:subject>
  <dc:creator>Aija Surna</dc:creator>
  <dc:description>ineta.valmane@fm.gov.lv
t.67083969</dc:description>
  <cp:lastModifiedBy>Signe Pušpure/caa/lv</cp:lastModifiedBy>
  <cp:lastPrinted>2020-02-06T14:08:30Z</cp:lastPrinted>
  <dcterms:created xsi:type="dcterms:W3CDTF">2018-09-07T08:05:28Z</dcterms:created>
  <dcterms:modified xsi:type="dcterms:W3CDTF">2020-02-06T14:26:55Z</dcterms:modified>
</cp:coreProperties>
</file>